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8\Excel quý riêng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BS!$B$2:$F$97</definedName>
    <definedName name="_xlnm._FilterDatabase" localSheetId="2" hidden="1">CF!$A$2:$F$48</definedName>
    <definedName name="_xlnm._FilterDatabase" localSheetId="1" hidden="1">PL!$A$2:$J$29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5" l="1"/>
  <c r="D98" i="5"/>
  <c r="D48" i="7"/>
  <c r="H21" i="6" l="1"/>
  <c r="H9" i="6"/>
  <c r="H11" i="6" s="1"/>
  <c r="H18" i="6" s="1"/>
  <c r="H22" i="6" s="1"/>
  <c r="H25" i="6" s="1"/>
  <c r="D21" i="6"/>
  <c r="D9" i="6"/>
  <c r="D11" i="6" s="1"/>
  <c r="D18" i="6" s="1"/>
  <c r="D22" i="6" s="1"/>
  <c r="D25" i="6" s="1"/>
</calcChain>
</file>

<file path=xl/sharedStrings.xml><?xml version="1.0" encoding="utf-8"?>
<sst xmlns="http://schemas.openxmlformats.org/spreadsheetml/2006/main" count="167" uniqueCount="146">
  <si>
    <t>ASSETS</t>
  </si>
  <si>
    <t xml:space="preserve">Current assets </t>
  </si>
  <si>
    <t>Cash and cash equivalents</t>
  </si>
  <si>
    <t>Cash</t>
  </si>
  <si>
    <t>Cash equivalents</t>
  </si>
  <si>
    <t>Short term investments</t>
  </si>
  <si>
    <t>Trading securities</t>
  </si>
  <si>
    <t>Short-term trade accounts receivable</t>
  </si>
  <si>
    <t>Short-term prepayments to suppliers</t>
  </si>
  <si>
    <t>Inventories</t>
  </si>
  <si>
    <t>Other current assets</t>
  </si>
  <si>
    <t>Short-term prepaid expenses</t>
  </si>
  <si>
    <t>Value added tax to be reclaimed</t>
  </si>
  <si>
    <t xml:space="preserve">Non-current assets </t>
  </si>
  <si>
    <t>Long-term receivables</t>
  </si>
  <si>
    <t>Other long-term receivables</t>
  </si>
  <si>
    <t>Fixed assets</t>
  </si>
  <si>
    <t>Tangible fixed assets</t>
  </si>
  <si>
    <t>Finance lease assets</t>
  </si>
  <si>
    <t>Intangible fixed assets</t>
  </si>
  <si>
    <t>Long-term prepaid expenses</t>
  </si>
  <si>
    <t>Goodwill</t>
  </si>
  <si>
    <t>Code</t>
  </si>
  <si>
    <t>VND</t>
  </si>
  <si>
    <t>RESOURCES</t>
  </si>
  <si>
    <t>Liabilities</t>
  </si>
  <si>
    <t>Current liabilities</t>
  </si>
  <si>
    <t>Short-term advances from customers</t>
  </si>
  <si>
    <t>Payables to employees</t>
  </si>
  <si>
    <t>Other short-term payables</t>
  </si>
  <si>
    <t>Other long-term payables</t>
  </si>
  <si>
    <t>Owners’ equity</t>
  </si>
  <si>
    <t>Capital sources and funds</t>
  </si>
  <si>
    <t>Share premium</t>
  </si>
  <si>
    <t>Investment and development funds</t>
  </si>
  <si>
    <t>Retained earnings</t>
  </si>
  <si>
    <t>421a</t>
  </si>
  <si>
    <t>421b</t>
  </si>
  <si>
    <t>Gross sales</t>
  </si>
  <si>
    <t>Net sales</t>
  </si>
  <si>
    <t>Cost of sales</t>
  </si>
  <si>
    <t>Income from financial activities</t>
  </si>
  <si>
    <t>Expenses from financial activities</t>
  </si>
  <si>
    <t>Share of profits in associates and jointly controlled entities</t>
  </si>
  <si>
    <t>Selling expenses</t>
  </si>
  <si>
    <t>General and administration expenses</t>
  </si>
  <si>
    <t>Operating profit/(loss)</t>
  </si>
  <si>
    <t>Other income</t>
  </si>
  <si>
    <t>Other expenses</t>
  </si>
  <si>
    <t>Profit/(loss) before tax</t>
  </si>
  <si>
    <t>Corporate income tax for the current year</t>
  </si>
  <si>
    <t>Deferred corporate income tax</t>
  </si>
  <si>
    <t>Gross profits</t>
  </si>
  <si>
    <t>Equity holders of the Company</t>
  </si>
  <si>
    <t>Non-controlling interest</t>
  </si>
  <si>
    <t>Cash flows from operating activities</t>
  </si>
  <si>
    <t>Adjustments for:</t>
  </si>
  <si>
    <t>(Gains)/Losses from investing activities</t>
  </si>
  <si>
    <t>Interest expense</t>
  </si>
  <si>
    <t>Interest paid</t>
  </si>
  <si>
    <t>Corporate income tax paid</t>
  </si>
  <si>
    <t>Other payments for operating activities</t>
  </si>
  <si>
    <t>Cash flows from investing activities</t>
  </si>
  <si>
    <t>Acquisitions of fixed assets and construction in progress and other non-current assets</t>
  </si>
  <si>
    <t>Proceeds from disposal of fixed assets and other non-current assets</t>
  </si>
  <si>
    <t>Loans granted and acquisitions of debentures</t>
  </si>
  <si>
    <t>Proceeds from disposal of debentures</t>
  </si>
  <si>
    <t>Investments in other entities</t>
  </si>
  <si>
    <t>Proceeds from divestments in other entities</t>
  </si>
  <si>
    <t>Dividends, interest received</t>
  </si>
  <si>
    <t>Cash flows from financing activities</t>
  </si>
  <si>
    <t xml:space="preserve">Proceeds from capital contributions </t>
  </si>
  <si>
    <t>Loan proceeds</t>
  </si>
  <si>
    <t xml:space="preserve">Debt repayment </t>
  </si>
  <si>
    <t>Payments of obligations under finance lease</t>
  </si>
  <si>
    <t>Interest and dividend payments to investors</t>
  </si>
  <si>
    <t>Effects of changes in foreign exchange rates</t>
  </si>
  <si>
    <t>Profit before tax</t>
  </si>
  <si>
    <t>Net cash outflows from investing activities</t>
  </si>
  <si>
    <t>Net cash inflows from financing activities</t>
  </si>
  <si>
    <t>01</t>
  </si>
  <si>
    <t>02</t>
  </si>
  <si>
    <t>03</t>
  </si>
  <si>
    <t>04</t>
  </si>
  <si>
    <t>05</t>
  </si>
  <si>
    <t>06</t>
  </si>
  <si>
    <t>08</t>
  </si>
  <si>
    <t>09</t>
  </si>
  <si>
    <t>- Historical cost</t>
  </si>
  <si>
    <t>- Accumulated depreciation</t>
  </si>
  <si>
    <t>Other resources and funds</t>
  </si>
  <si>
    <t>Subsidised fund</t>
  </si>
  <si>
    <t>Funds for fixed assets acquisition</t>
  </si>
  <si>
    <t>Less deductions</t>
  </si>
  <si>
    <t>- Including: interest expense</t>
  </si>
  <si>
    <t>Other profit/(loss)</t>
  </si>
  <si>
    <t>Net profit after tax</t>
  </si>
  <si>
    <t>Basic earnings/(loss) per share</t>
  </si>
  <si>
    <t>Diluted earnings/(loss) per share</t>
  </si>
  <si>
    <t>Changes in provisions</t>
  </si>
  <si>
    <t>Changes in accounts receivable</t>
  </si>
  <si>
    <t>Changes in inventory</t>
  </si>
  <si>
    <t>Changes in accounts payable</t>
  </si>
  <si>
    <t>Held-to-matutiry investments</t>
  </si>
  <si>
    <t>Accounts receivable – short term</t>
  </si>
  <si>
    <t>Short-term lending</t>
  </si>
  <si>
    <t>Other receivables</t>
  </si>
  <si>
    <t>Provision for short term doubtful debts</t>
  </si>
  <si>
    <t>Provision for decline in inventory value</t>
  </si>
  <si>
    <t>Taxes and amounts receivable from the State budget</t>
  </si>
  <si>
    <t>- Accumulated amotisation</t>
  </si>
  <si>
    <t>Long-term in progress assets</t>
  </si>
  <si>
    <t>Long-term construction in progress</t>
  </si>
  <si>
    <t>Long term investments</t>
  </si>
  <si>
    <t>Investments in associates, joint ventures</t>
  </si>
  <si>
    <t>Other long-term investments</t>
  </si>
  <si>
    <t>Long-term held-to-maturity investments</t>
  </si>
  <si>
    <t>Other non current assets</t>
  </si>
  <si>
    <t>Trade accounts payable</t>
  </si>
  <si>
    <t>Taxes and amounts payable to State budget</t>
  </si>
  <si>
    <t>Accrued expenses payable</t>
  </si>
  <si>
    <t>Short-term borrowings and finance lease obligations</t>
  </si>
  <si>
    <t>Bonus and welfare fund</t>
  </si>
  <si>
    <t>Long term borrowings and debts</t>
  </si>
  <si>
    <t>Long-term borrowings and finance lease obligations</t>
  </si>
  <si>
    <t>Deferred tax liabilities</t>
  </si>
  <si>
    <t>Paid-in capital</t>
  </si>
  <si>
    <t>Other shareholders' capital</t>
  </si>
  <si>
    <t>Treasury stocks</t>
  </si>
  <si>
    <t>Prior years retained earnings</t>
  </si>
  <si>
    <t>Current year retained earnings</t>
  </si>
  <si>
    <t>Depreciation and amortisation</t>
  </si>
  <si>
    <t>(Gains)/Loss on foreign currency translation of monetary items</t>
  </si>
  <si>
    <t>Operating generated from before adjustments to working capital</t>
  </si>
  <si>
    <t>Changes prepaid expenses</t>
  </si>
  <si>
    <t>Changes trading securities</t>
  </si>
  <si>
    <t>Cash used in operating activities</t>
  </si>
  <si>
    <t>Net increase in cash</t>
  </si>
  <si>
    <t>Cash and cash equivalents at beginning of the period</t>
  </si>
  <si>
    <t>Cash and cash equivalents at end of the period</t>
  </si>
  <si>
    <t>For the 2nd Quarter of 
FY 2017</t>
  </si>
  <si>
    <t>For the 1st six-month of 
FY 2017</t>
  </si>
  <si>
    <t>30 June 2018</t>
  </si>
  <si>
    <t>For the 1st six-month of 
FY 2018</t>
  </si>
  <si>
    <t>For the 2nd Quarter of 
FY 2018</t>
  </si>
  <si>
    <t>Bargain on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</si>
</sst>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166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H13" sqref="H13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14.875" style="115" customWidth="1"/>
    <col min="5" max="5" width="2.625" style="116" customWidth="1"/>
    <col min="6" max="6" width="14.875" style="115" customWidth="1"/>
    <col min="7" max="7" width="9" style="113"/>
    <col min="8" max="16384" width="9" style="84"/>
  </cols>
  <sheetData>
    <row r="1" spans="2:7" x14ac:dyDescent="0.2">
      <c r="D1" s="121"/>
      <c r="E1" s="122"/>
      <c r="F1" s="121"/>
    </row>
    <row r="3" spans="2:7" x14ac:dyDescent="0.2">
      <c r="B3" s="87"/>
      <c r="C3" s="45" t="s">
        <v>22</v>
      </c>
      <c r="D3" s="47">
        <v>43281</v>
      </c>
      <c r="E3" s="46"/>
      <c r="F3" s="47">
        <v>43100</v>
      </c>
    </row>
    <row r="4" spans="2:7" s="87" customFormat="1" x14ac:dyDescent="0.2">
      <c r="D4" s="47" t="s">
        <v>23</v>
      </c>
      <c r="E4" s="46"/>
      <c r="F4" s="110" t="s">
        <v>23</v>
      </c>
      <c r="G4" s="114"/>
    </row>
    <row r="5" spans="2:7" s="87" customFormat="1" x14ac:dyDescent="0.2">
      <c r="B5" s="84"/>
      <c r="C5" s="84"/>
      <c r="D5" s="115"/>
      <c r="E5" s="116"/>
      <c r="F5" s="115"/>
      <c r="G5" s="114"/>
    </row>
    <row r="6" spans="2:7" x14ac:dyDescent="0.2">
      <c r="B6" s="7" t="s">
        <v>0</v>
      </c>
      <c r="C6" s="87"/>
      <c r="D6" s="117"/>
      <c r="E6" s="118"/>
      <c r="F6" s="129"/>
    </row>
    <row r="7" spans="2:7" s="87" customFormat="1" x14ac:dyDescent="0.2">
      <c r="B7" s="7" t="s">
        <v>1</v>
      </c>
      <c r="C7" s="9">
        <v>100</v>
      </c>
      <c r="D7" s="10">
        <v>1949637854293</v>
      </c>
      <c r="E7" s="10"/>
      <c r="F7" s="10">
        <v>1409848479830</v>
      </c>
      <c r="G7" s="114"/>
    </row>
    <row r="8" spans="2:7" s="87" customFormat="1" x14ac:dyDescent="0.2">
      <c r="B8" s="7" t="s">
        <v>2</v>
      </c>
      <c r="C8" s="9">
        <v>110</v>
      </c>
      <c r="D8" s="10">
        <v>309946801327</v>
      </c>
      <c r="E8" s="10"/>
      <c r="F8" s="10">
        <v>307873206677</v>
      </c>
      <c r="G8" s="114"/>
    </row>
    <row r="9" spans="2:7" s="87" customFormat="1" x14ac:dyDescent="0.2">
      <c r="B9" s="11" t="s">
        <v>3</v>
      </c>
      <c r="C9" s="13">
        <v>111</v>
      </c>
      <c r="D9" s="14">
        <v>252344651616</v>
      </c>
      <c r="E9" s="14"/>
      <c r="F9" s="14">
        <v>164659383658</v>
      </c>
      <c r="G9" s="114"/>
    </row>
    <row r="10" spans="2:7" x14ac:dyDescent="0.2">
      <c r="B10" s="15" t="s">
        <v>4</v>
      </c>
      <c r="C10" s="16">
        <v>112</v>
      </c>
      <c r="D10" s="17">
        <v>57602149711</v>
      </c>
      <c r="E10" s="14"/>
      <c r="F10" s="17">
        <v>143213823019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5</v>
      </c>
      <c r="C12" s="9">
        <v>120</v>
      </c>
      <c r="D12" s="10">
        <v>25493961396</v>
      </c>
      <c r="E12" s="21"/>
      <c r="F12" s="10">
        <v>102904908165</v>
      </c>
    </row>
    <row r="13" spans="2:7" s="87" customFormat="1" x14ac:dyDescent="0.2">
      <c r="B13" s="11" t="s">
        <v>6</v>
      </c>
      <c r="C13" s="13">
        <v>121</v>
      </c>
      <c r="D13" s="14">
        <v>1000000000</v>
      </c>
      <c r="E13" s="14"/>
      <c r="F13" s="14">
        <v>64650000000</v>
      </c>
      <c r="G13" s="114"/>
    </row>
    <row r="14" spans="2:7" x14ac:dyDescent="0.2">
      <c r="B14" s="15" t="s">
        <v>103</v>
      </c>
      <c r="C14" s="16">
        <v>123</v>
      </c>
      <c r="D14" s="17">
        <v>24493961396</v>
      </c>
      <c r="E14" s="14"/>
      <c r="F14" s="17">
        <v>38254908165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104</v>
      </c>
      <c r="C16" s="9">
        <v>130</v>
      </c>
      <c r="D16" s="10">
        <v>1085550880015</v>
      </c>
      <c r="E16" s="21"/>
      <c r="F16" s="10">
        <v>636129663319</v>
      </c>
    </row>
    <row r="17" spans="2:7" s="87" customFormat="1" x14ac:dyDescent="0.2">
      <c r="B17" s="11" t="s">
        <v>7</v>
      </c>
      <c r="C17" s="13">
        <v>131</v>
      </c>
      <c r="D17" s="14">
        <v>432291441829</v>
      </c>
      <c r="E17" s="14"/>
      <c r="F17" s="14">
        <v>340343097622</v>
      </c>
      <c r="G17" s="114"/>
    </row>
    <row r="18" spans="2:7" x14ac:dyDescent="0.2">
      <c r="B18" s="11" t="s">
        <v>8</v>
      </c>
      <c r="C18" s="13">
        <v>132</v>
      </c>
      <c r="D18" s="14">
        <v>405296019561</v>
      </c>
      <c r="E18" s="14"/>
      <c r="F18" s="14">
        <v>278724673704</v>
      </c>
    </row>
    <row r="19" spans="2:7" x14ac:dyDescent="0.2">
      <c r="B19" s="11" t="s">
        <v>105</v>
      </c>
      <c r="C19" s="13">
        <v>135</v>
      </c>
      <c r="D19" s="14">
        <v>810000000</v>
      </c>
      <c r="E19" s="14"/>
      <c r="F19" s="14">
        <v>810000000</v>
      </c>
    </row>
    <row r="20" spans="2:7" x14ac:dyDescent="0.2">
      <c r="B20" s="11" t="s">
        <v>106</v>
      </c>
      <c r="C20" s="13">
        <v>136</v>
      </c>
      <c r="D20" s="14">
        <v>286284908582</v>
      </c>
      <c r="E20" s="14"/>
      <c r="F20" s="14">
        <v>54558483237</v>
      </c>
    </row>
    <row r="21" spans="2:7" x14ac:dyDescent="0.2">
      <c r="B21" s="11" t="s">
        <v>107</v>
      </c>
      <c r="C21" s="13">
        <v>137</v>
      </c>
      <c r="D21" s="14">
        <v>-39131489957</v>
      </c>
      <c r="E21" s="14"/>
      <c r="F21" s="14">
        <v>-38306591244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9</v>
      </c>
      <c r="C23" s="9">
        <v>140</v>
      </c>
      <c r="D23" s="10">
        <v>446211542918</v>
      </c>
      <c r="E23" s="21"/>
      <c r="F23" s="10">
        <v>314352967333</v>
      </c>
    </row>
    <row r="24" spans="2:7" s="87" customFormat="1" x14ac:dyDescent="0.2">
      <c r="B24" s="11" t="s">
        <v>9</v>
      </c>
      <c r="C24" s="13">
        <v>141</v>
      </c>
      <c r="D24" s="14">
        <v>452194204226</v>
      </c>
      <c r="E24" s="14"/>
      <c r="F24" s="14">
        <v>318492689331</v>
      </c>
      <c r="G24" s="114"/>
    </row>
    <row r="25" spans="2:7" x14ac:dyDescent="0.2">
      <c r="B25" s="15" t="s">
        <v>108</v>
      </c>
      <c r="C25" s="16">
        <v>149</v>
      </c>
      <c r="D25" s="17">
        <v>-5982661308</v>
      </c>
      <c r="E25" s="14"/>
      <c r="F25" s="17">
        <v>-4139721998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10</v>
      </c>
      <c r="C27" s="9">
        <v>150</v>
      </c>
      <c r="D27" s="10">
        <v>82434668637</v>
      </c>
      <c r="E27" s="21"/>
      <c r="F27" s="10">
        <v>48587734336</v>
      </c>
    </row>
    <row r="28" spans="2:7" s="87" customFormat="1" x14ac:dyDescent="0.2">
      <c r="B28" s="11" t="s">
        <v>11</v>
      </c>
      <c r="C28" s="13">
        <v>151</v>
      </c>
      <c r="D28" s="14">
        <v>16210936273</v>
      </c>
      <c r="E28" s="14"/>
      <c r="F28" s="14">
        <v>11086155850</v>
      </c>
      <c r="G28" s="114"/>
    </row>
    <row r="29" spans="2:7" x14ac:dyDescent="0.2">
      <c r="B29" s="11" t="s">
        <v>12</v>
      </c>
      <c r="C29" s="13">
        <v>152</v>
      </c>
      <c r="D29" s="14">
        <v>63641938747</v>
      </c>
      <c r="E29" s="14"/>
      <c r="F29" s="14">
        <v>35608121344</v>
      </c>
    </row>
    <row r="30" spans="2:7" x14ac:dyDescent="0.2">
      <c r="B30" s="11" t="s">
        <v>109</v>
      </c>
      <c r="C30" s="13">
        <v>153</v>
      </c>
      <c r="D30" s="14">
        <v>2581793617</v>
      </c>
      <c r="E30" s="14"/>
      <c r="F30" s="14">
        <v>1893457142</v>
      </c>
    </row>
    <row r="31" spans="2:7" x14ac:dyDescent="0.2">
      <c r="B31" s="18"/>
      <c r="C31" s="19"/>
      <c r="D31" s="20"/>
      <c r="E31" s="14"/>
      <c r="F31" s="20"/>
    </row>
    <row r="32" spans="2:7" s="87" customFormat="1" x14ac:dyDescent="0.2">
      <c r="B32" s="7" t="s">
        <v>13</v>
      </c>
      <c r="C32" s="9">
        <v>200</v>
      </c>
      <c r="D32" s="21">
        <v>3396429959187</v>
      </c>
      <c r="E32" s="21"/>
      <c r="F32" s="21">
        <v>2442802258292</v>
      </c>
      <c r="G32" s="114"/>
    </row>
    <row r="33" spans="2:7" s="87" customFormat="1" x14ac:dyDescent="0.2">
      <c r="B33" s="22" t="s">
        <v>14</v>
      </c>
      <c r="C33" s="9">
        <v>210</v>
      </c>
      <c r="D33" s="21">
        <v>30628913703</v>
      </c>
      <c r="E33" s="21"/>
      <c r="F33" s="21">
        <v>25105740884</v>
      </c>
      <c r="G33" s="114"/>
    </row>
    <row r="34" spans="2:7" x14ac:dyDescent="0.2">
      <c r="B34" s="23" t="s">
        <v>15</v>
      </c>
      <c r="C34" s="13">
        <v>216</v>
      </c>
      <c r="D34" s="14">
        <v>30628913703</v>
      </c>
      <c r="E34" s="14"/>
      <c r="F34" s="14">
        <v>25105740884</v>
      </c>
    </row>
    <row r="35" spans="2:7" x14ac:dyDescent="0.2">
      <c r="B35" s="18"/>
      <c r="C35" s="19"/>
      <c r="D35" s="20"/>
      <c r="E35" s="14"/>
      <c r="F35" s="20"/>
    </row>
    <row r="36" spans="2:7" s="87" customFormat="1" x14ac:dyDescent="0.2">
      <c r="B36" s="7" t="s">
        <v>16</v>
      </c>
      <c r="C36" s="9">
        <v>220</v>
      </c>
      <c r="D36" s="24">
        <v>2100007900633</v>
      </c>
      <c r="E36" s="24"/>
      <c r="F36" s="24">
        <v>1690763833149</v>
      </c>
      <c r="G36" s="114"/>
    </row>
    <row r="37" spans="2:7" x14ac:dyDescent="0.2">
      <c r="B37" s="23" t="s">
        <v>17</v>
      </c>
      <c r="C37" s="13">
        <v>221</v>
      </c>
      <c r="D37" s="14">
        <v>1775420579884</v>
      </c>
      <c r="E37" s="14"/>
      <c r="F37" s="14">
        <v>1425144449996</v>
      </c>
    </row>
    <row r="38" spans="2:7" s="100" customFormat="1" x14ac:dyDescent="0.2">
      <c r="B38" s="101" t="s">
        <v>88</v>
      </c>
      <c r="C38" s="99">
        <v>222</v>
      </c>
      <c r="D38" s="81">
        <v>2715170186448</v>
      </c>
      <c r="E38" s="81"/>
      <c r="F38" s="81">
        <v>2040640428768</v>
      </c>
      <c r="G38" s="119"/>
    </row>
    <row r="39" spans="2:7" s="100" customFormat="1" x14ac:dyDescent="0.2">
      <c r="B39" s="101" t="s">
        <v>89</v>
      </c>
      <c r="C39" s="99">
        <v>223</v>
      </c>
      <c r="D39" s="81">
        <v>-939749606564</v>
      </c>
      <c r="E39" s="81"/>
      <c r="F39" s="81">
        <v>-615495978772</v>
      </c>
      <c r="G39" s="119"/>
    </row>
    <row r="40" spans="2:7" x14ac:dyDescent="0.2">
      <c r="B40" s="23" t="s">
        <v>18</v>
      </c>
      <c r="C40" s="13">
        <v>224</v>
      </c>
      <c r="D40" s="14">
        <v>284736100513</v>
      </c>
      <c r="E40" s="14"/>
      <c r="F40" s="14">
        <v>226825032285</v>
      </c>
    </row>
    <row r="41" spans="2:7" s="100" customFormat="1" x14ac:dyDescent="0.2">
      <c r="B41" s="101" t="s">
        <v>88</v>
      </c>
      <c r="C41" s="99">
        <v>225</v>
      </c>
      <c r="D41" s="81">
        <v>360826092585</v>
      </c>
      <c r="E41" s="81"/>
      <c r="F41" s="81">
        <v>283373692658</v>
      </c>
      <c r="G41" s="119"/>
    </row>
    <row r="42" spans="2:7" s="100" customFormat="1" x14ac:dyDescent="0.2">
      <c r="B42" s="101" t="s">
        <v>89</v>
      </c>
      <c r="C42" s="99">
        <v>226</v>
      </c>
      <c r="D42" s="81">
        <v>-76089992072</v>
      </c>
      <c r="E42" s="81"/>
      <c r="F42" s="81">
        <v>-56548660373</v>
      </c>
      <c r="G42" s="119"/>
    </row>
    <row r="43" spans="2:7" s="91" customFormat="1" x14ac:dyDescent="0.2">
      <c r="B43" s="23" t="s">
        <v>19</v>
      </c>
      <c r="C43" s="13">
        <v>227</v>
      </c>
      <c r="D43" s="14">
        <v>39851220236</v>
      </c>
      <c r="E43" s="14"/>
      <c r="F43" s="14">
        <v>38794350868</v>
      </c>
      <c r="G43" s="120"/>
    </row>
    <row r="44" spans="2:7" s="100" customFormat="1" x14ac:dyDescent="0.2">
      <c r="B44" s="101" t="s">
        <v>88</v>
      </c>
      <c r="C44" s="99">
        <v>228</v>
      </c>
      <c r="D44" s="81">
        <v>46027615668</v>
      </c>
      <c r="E44" s="81"/>
      <c r="F44" s="81">
        <v>43762402668</v>
      </c>
      <c r="G44" s="119"/>
    </row>
    <row r="45" spans="2:7" s="100" customFormat="1" x14ac:dyDescent="0.2">
      <c r="B45" s="101" t="s">
        <v>110</v>
      </c>
      <c r="C45" s="99">
        <v>229</v>
      </c>
      <c r="D45" s="81">
        <v>-6176395432</v>
      </c>
      <c r="E45" s="81"/>
      <c r="F45" s="81">
        <v>-4968051800</v>
      </c>
      <c r="G45" s="119"/>
    </row>
    <row r="46" spans="2:7" x14ac:dyDescent="0.2">
      <c r="B46" s="26"/>
      <c r="C46" s="19"/>
      <c r="D46" s="27"/>
      <c r="E46" s="28"/>
      <c r="F46" s="27"/>
    </row>
    <row r="47" spans="2:7" s="87" customFormat="1" x14ac:dyDescent="0.2">
      <c r="B47" s="7" t="s">
        <v>111</v>
      </c>
      <c r="C47" s="9">
        <v>240</v>
      </c>
      <c r="D47" s="21">
        <v>456106784650</v>
      </c>
      <c r="E47" s="21"/>
      <c r="F47" s="21">
        <v>145980309279</v>
      </c>
      <c r="G47" s="114"/>
    </row>
    <row r="48" spans="2:7" x14ac:dyDescent="0.2">
      <c r="B48" s="15" t="s">
        <v>112</v>
      </c>
      <c r="C48" s="16">
        <v>242</v>
      </c>
      <c r="D48" s="17">
        <v>456106784650</v>
      </c>
      <c r="E48" s="14"/>
      <c r="F48" s="17">
        <v>145980309279</v>
      </c>
    </row>
    <row r="49" spans="2:7" x14ac:dyDescent="0.2">
      <c r="B49" s="26"/>
      <c r="C49" s="19"/>
      <c r="D49" s="27"/>
      <c r="E49" s="28"/>
      <c r="F49" s="27"/>
    </row>
    <row r="50" spans="2:7" s="87" customFormat="1" x14ac:dyDescent="0.2">
      <c r="B50" s="7" t="s">
        <v>113</v>
      </c>
      <c r="C50" s="9">
        <v>250</v>
      </c>
      <c r="D50" s="24">
        <v>337961954133</v>
      </c>
      <c r="E50" s="24"/>
      <c r="F50" s="24">
        <v>218772691397</v>
      </c>
      <c r="G50" s="114"/>
    </row>
    <row r="51" spans="2:7" x14ac:dyDescent="0.2">
      <c r="B51" s="23" t="s">
        <v>114</v>
      </c>
      <c r="C51" s="13">
        <v>252</v>
      </c>
      <c r="D51" s="14">
        <v>209788683373</v>
      </c>
      <c r="E51" s="14"/>
      <c r="F51" s="14">
        <v>100733001397</v>
      </c>
    </row>
    <row r="52" spans="2:7" x14ac:dyDescent="0.2">
      <c r="B52" s="23" t="s">
        <v>115</v>
      </c>
      <c r="C52" s="13">
        <v>253</v>
      </c>
      <c r="D52" s="14">
        <v>123173270760</v>
      </c>
      <c r="E52" s="14"/>
      <c r="F52" s="14">
        <v>113039690000</v>
      </c>
    </row>
    <row r="53" spans="2:7" x14ac:dyDescent="0.2">
      <c r="B53" s="25" t="s">
        <v>116</v>
      </c>
      <c r="C53" s="16">
        <v>255</v>
      </c>
      <c r="D53" s="17">
        <v>5000000000</v>
      </c>
      <c r="E53" s="14"/>
      <c r="F53" s="17">
        <v>5000000000</v>
      </c>
    </row>
    <row r="54" spans="2:7" x14ac:dyDescent="0.2">
      <c r="B54" s="18"/>
      <c r="C54" s="19"/>
      <c r="D54" s="27"/>
      <c r="E54" s="28"/>
      <c r="F54" s="27"/>
    </row>
    <row r="55" spans="2:7" s="87" customFormat="1" x14ac:dyDescent="0.2">
      <c r="B55" s="7" t="s">
        <v>117</v>
      </c>
      <c r="C55" s="9">
        <v>260</v>
      </c>
      <c r="D55" s="24">
        <v>471724406068</v>
      </c>
      <c r="E55" s="24"/>
      <c r="F55" s="24">
        <v>362179683583</v>
      </c>
      <c r="G55" s="114"/>
    </row>
    <row r="56" spans="2:7" x14ac:dyDescent="0.2">
      <c r="B56" s="23" t="s">
        <v>20</v>
      </c>
      <c r="C56" s="13">
        <v>261</v>
      </c>
      <c r="D56" s="14">
        <v>44494409716</v>
      </c>
      <c r="E56" s="14"/>
      <c r="F56" s="14">
        <v>30069618696</v>
      </c>
    </row>
    <row r="57" spans="2:7" s="87" customFormat="1" x14ac:dyDescent="0.2">
      <c r="B57" s="25" t="s">
        <v>21</v>
      </c>
      <c r="C57" s="13">
        <v>269</v>
      </c>
      <c r="D57" s="14">
        <v>427229996352</v>
      </c>
      <c r="E57" s="14"/>
      <c r="F57" s="14">
        <v>332110064887</v>
      </c>
      <c r="G57" s="114"/>
    </row>
    <row r="58" spans="2:7" ht="12" thickBot="1" x14ac:dyDescent="0.25">
      <c r="B58" s="29"/>
      <c r="C58" s="30">
        <v>270</v>
      </c>
      <c r="D58" s="31">
        <v>5346067813480</v>
      </c>
      <c r="E58" s="24"/>
      <c r="F58" s="31">
        <v>3852650738122</v>
      </c>
    </row>
    <row r="59" spans="2:7" ht="12" thickTop="1" x14ac:dyDescent="0.2">
      <c r="F59" s="93"/>
    </row>
    <row r="60" spans="2:7" s="87" customFormat="1" x14ac:dyDescent="0.2">
      <c r="B60" s="84"/>
      <c r="C60" s="84"/>
      <c r="D60" s="115"/>
      <c r="E60" s="116"/>
      <c r="F60" s="93"/>
      <c r="G60" s="114"/>
    </row>
    <row r="61" spans="2:7" s="87" customFormat="1" x14ac:dyDescent="0.2">
      <c r="D61" s="117"/>
      <c r="E61" s="118"/>
      <c r="F61" s="129"/>
      <c r="G61" s="114"/>
    </row>
    <row r="62" spans="2:7" s="87" customFormat="1" x14ac:dyDescent="0.2">
      <c r="C62" s="8" t="s">
        <v>22</v>
      </c>
      <c r="D62" s="111" t="s">
        <v>142</v>
      </c>
      <c r="E62" s="46"/>
      <c r="F62" s="111">
        <v>43100</v>
      </c>
      <c r="G62" s="114"/>
    </row>
    <row r="63" spans="2:7" x14ac:dyDescent="0.2">
      <c r="B63" s="87"/>
      <c r="C63" s="87"/>
      <c r="D63" s="47" t="s">
        <v>23</v>
      </c>
      <c r="E63" s="46"/>
      <c r="F63" s="47" t="s">
        <v>23</v>
      </c>
    </row>
    <row r="64" spans="2:7" x14ac:dyDescent="0.2">
      <c r="F64" s="93"/>
    </row>
    <row r="65" spans="2:7" s="87" customFormat="1" x14ac:dyDescent="0.2">
      <c r="B65" s="32" t="s">
        <v>24</v>
      </c>
      <c r="C65" s="12"/>
      <c r="D65" s="33"/>
      <c r="E65" s="33"/>
      <c r="F65" s="33"/>
      <c r="G65" s="114"/>
    </row>
    <row r="66" spans="2:7" s="87" customFormat="1" x14ac:dyDescent="0.2">
      <c r="B66" s="32" t="s">
        <v>25</v>
      </c>
      <c r="C66" s="8">
        <v>300</v>
      </c>
      <c r="D66" s="34">
        <v>4103137015394</v>
      </c>
      <c r="E66" s="34"/>
      <c r="F66" s="34">
        <v>2884224897351</v>
      </c>
      <c r="G66" s="114"/>
    </row>
    <row r="67" spans="2:7" x14ac:dyDescent="0.2">
      <c r="B67" s="32" t="s">
        <v>26</v>
      </c>
      <c r="C67" s="8">
        <v>310</v>
      </c>
      <c r="D67" s="34">
        <v>1732550394816</v>
      </c>
      <c r="E67" s="34"/>
      <c r="F67" s="34">
        <v>1291620341069</v>
      </c>
    </row>
    <row r="68" spans="2:7" x14ac:dyDescent="0.2">
      <c r="B68" s="23" t="s">
        <v>118</v>
      </c>
      <c r="C68" s="12">
        <v>311</v>
      </c>
      <c r="D68" s="35">
        <v>182708106288</v>
      </c>
      <c r="E68" s="35"/>
      <c r="F68" s="35">
        <v>108063763331</v>
      </c>
    </row>
    <row r="69" spans="2:7" x14ac:dyDescent="0.2">
      <c r="B69" s="23" t="s">
        <v>27</v>
      </c>
      <c r="C69" s="12">
        <v>312</v>
      </c>
      <c r="D69" s="35">
        <v>13527895976</v>
      </c>
      <c r="E69" s="35"/>
      <c r="F69" s="35">
        <v>6586739594</v>
      </c>
    </row>
    <row r="70" spans="2:7" x14ac:dyDescent="0.2">
      <c r="B70" s="23" t="s">
        <v>119</v>
      </c>
      <c r="C70" s="12">
        <v>313</v>
      </c>
      <c r="D70" s="35">
        <v>12888925534</v>
      </c>
      <c r="E70" s="35"/>
      <c r="F70" s="35">
        <v>4705061517</v>
      </c>
    </row>
    <row r="71" spans="2:7" x14ac:dyDescent="0.2">
      <c r="B71" s="23" t="s">
        <v>28</v>
      </c>
      <c r="C71" s="12">
        <v>314</v>
      </c>
      <c r="D71" s="35">
        <v>22786622035</v>
      </c>
      <c r="E71" s="35"/>
      <c r="F71" s="35">
        <v>12643813693</v>
      </c>
    </row>
    <row r="72" spans="2:7" x14ac:dyDescent="0.2">
      <c r="B72" s="23" t="s">
        <v>120</v>
      </c>
      <c r="C72" s="12">
        <v>315</v>
      </c>
      <c r="D72" s="35">
        <v>11054038665</v>
      </c>
      <c r="E72" s="35"/>
      <c r="F72" s="35">
        <v>12346505793</v>
      </c>
    </row>
    <row r="73" spans="2:7" x14ac:dyDescent="0.2">
      <c r="B73" s="23" t="s">
        <v>29</v>
      </c>
      <c r="C73" s="12">
        <v>319</v>
      </c>
      <c r="D73" s="35">
        <v>198842653166</v>
      </c>
      <c r="E73" s="35"/>
      <c r="F73" s="35">
        <v>80268733603</v>
      </c>
    </row>
    <row r="74" spans="2:7" x14ac:dyDescent="0.2">
      <c r="B74" s="23" t="s">
        <v>121</v>
      </c>
      <c r="C74" s="12">
        <v>320</v>
      </c>
      <c r="D74" s="35">
        <v>1287829263604</v>
      </c>
      <c r="E74" s="35"/>
      <c r="F74" s="35">
        <v>1064565499167</v>
      </c>
    </row>
    <row r="75" spans="2:7" s="87" customFormat="1" x14ac:dyDescent="0.2">
      <c r="B75" s="23" t="s">
        <v>122</v>
      </c>
      <c r="C75" s="12">
        <v>322</v>
      </c>
      <c r="D75" s="35">
        <v>2912889548</v>
      </c>
      <c r="E75" s="35"/>
      <c r="F75" s="35">
        <v>2440224371</v>
      </c>
      <c r="G75" s="114"/>
    </row>
    <row r="76" spans="2:7" x14ac:dyDescent="0.2">
      <c r="B76" s="36"/>
      <c r="C76" s="37"/>
      <c r="D76" s="38"/>
      <c r="E76" s="39"/>
      <c r="F76" s="38"/>
    </row>
    <row r="77" spans="2:7" x14ac:dyDescent="0.2">
      <c r="B77" s="32" t="s">
        <v>123</v>
      </c>
      <c r="C77" s="8">
        <v>330</v>
      </c>
      <c r="D77" s="40">
        <v>2370586620578</v>
      </c>
      <c r="E77" s="40"/>
      <c r="F77" s="40">
        <v>1592604556282</v>
      </c>
    </row>
    <row r="78" spans="2:7" x14ac:dyDescent="0.2">
      <c r="B78" s="23" t="s">
        <v>30</v>
      </c>
      <c r="C78" s="12">
        <v>337</v>
      </c>
      <c r="D78" s="35">
        <v>477973319463</v>
      </c>
      <c r="E78" s="35"/>
      <c r="F78" s="35">
        <v>575421179569</v>
      </c>
    </row>
    <row r="79" spans="2:7" s="87" customFormat="1" x14ac:dyDescent="0.2">
      <c r="B79" s="23" t="s">
        <v>124</v>
      </c>
      <c r="C79" s="12">
        <v>338</v>
      </c>
      <c r="D79" s="35">
        <v>1803483607697</v>
      </c>
      <c r="E79" s="35"/>
      <c r="F79" s="35">
        <v>963051953212</v>
      </c>
      <c r="G79" s="114"/>
    </row>
    <row r="80" spans="2:7" x14ac:dyDescent="0.2">
      <c r="B80" s="23" t="s">
        <v>125</v>
      </c>
      <c r="C80" s="12">
        <v>341</v>
      </c>
      <c r="D80" s="35">
        <v>89129693418</v>
      </c>
      <c r="E80" s="35"/>
      <c r="F80" s="35">
        <v>54131423501</v>
      </c>
    </row>
    <row r="81" spans="2:7" x14ac:dyDescent="0.2">
      <c r="B81" s="36"/>
      <c r="C81" s="37"/>
      <c r="D81" s="38"/>
      <c r="E81" s="39"/>
      <c r="F81" s="38"/>
    </row>
    <row r="82" spans="2:7" x14ac:dyDescent="0.2">
      <c r="B82" s="32" t="s">
        <v>31</v>
      </c>
      <c r="C82" s="8">
        <v>400</v>
      </c>
      <c r="D82" s="40">
        <v>1242930798086</v>
      </c>
      <c r="E82" s="40"/>
      <c r="F82" s="40">
        <v>968425840771</v>
      </c>
    </row>
    <row r="83" spans="2:7" x14ac:dyDescent="0.2">
      <c r="B83" s="32" t="s">
        <v>32</v>
      </c>
      <c r="C83" s="8">
        <v>410</v>
      </c>
      <c r="D83" s="41">
        <v>1240050096102</v>
      </c>
      <c r="E83" s="41"/>
      <c r="F83" s="41">
        <v>968425840771</v>
      </c>
    </row>
    <row r="84" spans="2:7" x14ac:dyDescent="0.2">
      <c r="B84" s="23" t="s">
        <v>126</v>
      </c>
      <c r="C84" s="12">
        <v>411</v>
      </c>
      <c r="D84" s="35">
        <v>600092720000</v>
      </c>
      <c r="E84" s="35"/>
      <c r="F84" s="35">
        <v>500092720000</v>
      </c>
    </row>
    <row r="85" spans="2:7" x14ac:dyDescent="0.2">
      <c r="B85" s="23" t="s">
        <v>33</v>
      </c>
      <c r="C85" s="12">
        <v>412</v>
      </c>
      <c r="D85" s="35">
        <v>49002900000</v>
      </c>
      <c r="E85" s="35"/>
      <c r="F85" s="35">
        <v>29002900000</v>
      </c>
    </row>
    <row r="86" spans="2:7" s="100" customFormat="1" x14ac:dyDescent="0.2">
      <c r="B86" s="23" t="s">
        <v>127</v>
      </c>
      <c r="C86" s="12">
        <v>414</v>
      </c>
      <c r="D86" s="35">
        <v>12757228445</v>
      </c>
      <c r="E86" s="35"/>
      <c r="F86" s="35">
        <v>12757228445</v>
      </c>
      <c r="G86" s="119"/>
    </row>
    <row r="87" spans="2:7" s="100" customFormat="1" x14ac:dyDescent="0.2">
      <c r="B87" s="23" t="s">
        <v>128</v>
      </c>
      <c r="C87" s="12">
        <v>415</v>
      </c>
      <c r="D87" s="35">
        <v>-342000</v>
      </c>
      <c r="E87" s="35"/>
      <c r="F87" s="35">
        <v>-342000</v>
      </c>
      <c r="G87" s="119"/>
    </row>
    <row r="88" spans="2:7" x14ac:dyDescent="0.2">
      <c r="B88" s="23" t="s">
        <v>34</v>
      </c>
      <c r="C88" s="12">
        <v>418</v>
      </c>
      <c r="D88" s="35">
        <v>7191466010</v>
      </c>
      <c r="E88" s="35"/>
      <c r="F88" s="35">
        <v>726040131</v>
      </c>
    </row>
    <row r="89" spans="2:7" s="87" customFormat="1" x14ac:dyDescent="0.2">
      <c r="B89" s="23" t="s">
        <v>35</v>
      </c>
      <c r="C89" s="12">
        <v>421</v>
      </c>
      <c r="D89" s="35">
        <v>136798975158</v>
      </c>
      <c r="E89" s="35"/>
      <c r="F89" s="35">
        <v>138581969226</v>
      </c>
      <c r="G89" s="114"/>
    </row>
    <row r="90" spans="2:7" x14ac:dyDescent="0.2">
      <c r="B90" s="112" t="s">
        <v>129</v>
      </c>
      <c r="C90" s="102" t="s">
        <v>36</v>
      </c>
      <c r="D90" s="103">
        <v>111896238118</v>
      </c>
      <c r="E90" s="103"/>
      <c r="F90" s="103">
        <v>14809808786</v>
      </c>
    </row>
    <row r="91" spans="2:7" x14ac:dyDescent="0.2">
      <c r="B91" s="112" t="s">
        <v>130</v>
      </c>
      <c r="C91" s="102" t="s">
        <v>37</v>
      </c>
      <c r="D91" s="103">
        <v>24902737040</v>
      </c>
      <c r="E91" s="103"/>
      <c r="F91" s="103">
        <v>123772160440</v>
      </c>
    </row>
    <row r="92" spans="2:7" s="87" customFormat="1" x14ac:dyDescent="0.2">
      <c r="B92" s="23" t="s">
        <v>54</v>
      </c>
      <c r="C92" s="12">
        <v>429</v>
      </c>
      <c r="D92" s="35">
        <v>434207148489</v>
      </c>
      <c r="E92" s="35"/>
      <c r="F92" s="35">
        <v>287265324969</v>
      </c>
      <c r="G92" s="114"/>
    </row>
    <row r="93" spans="2:7" x14ac:dyDescent="0.2">
      <c r="B93" s="32" t="s">
        <v>90</v>
      </c>
      <c r="C93" s="8">
        <v>430</v>
      </c>
      <c r="D93" s="41">
        <v>2880701984</v>
      </c>
      <c r="E93" s="41"/>
      <c r="F93" s="41">
        <v>0</v>
      </c>
    </row>
    <row r="94" spans="2:7" x14ac:dyDescent="0.2">
      <c r="B94" s="23" t="s">
        <v>91</v>
      </c>
      <c r="C94" s="12">
        <v>431</v>
      </c>
      <c r="D94" s="35">
        <v>574434495</v>
      </c>
      <c r="E94" s="35"/>
      <c r="F94" s="35">
        <v>0</v>
      </c>
    </row>
    <row r="95" spans="2:7" x14ac:dyDescent="0.2">
      <c r="B95" s="23" t="s">
        <v>92</v>
      </c>
      <c r="C95" s="12">
        <v>432</v>
      </c>
      <c r="D95" s="35">
        <v>2306267489</v>
      </c>
      <c r="E95" s="35"/>
      <c r="F95" s="35">
        <v>0</v>
      </c>
    </row>
    <row r="96" spans="2:7" ht="12" thickBot="1" x14ac:dyDescent="0.25">
      <c r="B96" s="42"/>
      <c r="C96" s="43">
        <v>440</v>
      </c>
      <c r="D96" s="44">
        <v>5346067813480</v>
      </c>
      <c r="E96" s="40"/>
      <c r="F96" s="44">
        <v>3852650738122</v>
      </c>
    </row>
    <row r="97" spans="4:6" ht="12" thickTop="1" x14ac:dyDescent="0.2"/>
    <row r="98" spans="4:6" x14ac:dyDescent="0.2">
      <c r="D98" s="115">
        <f>D96-D58</f>
        <v>0</v>
      </c>
      <c r="F98" s="115">
        <f>F96-F58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H4" sqref="H4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8.75" style="84" customWidth="1"/>
    <col min="4" max="4" width="18.625" style="84" customWidth="1"/>
    <col min="5" max="5" width="1.75" style="84" customWidth="1"/>
    <col min="6" max="6" width="18.625" style="84" customWidth="1"/>
    <col min="7" max="7" width="2.25" style="84" customWidth="1"/>
    <col min="8" max="8" width="18.625" style="93" customWidth="1"/>
    <col min="9" max="9" width="2.625" style="92" customWidth="1"/>
    <col min="10" max="10" width="18.625" style="93" customWidth="1"/>
    <col min="11" max="16384" width="9" style="84"/>
  </cols>
  <sheetData>
    <row r="2" spans="2:10" x14ac:dyDescent="0.2">
      <c r="D2" s="85"/>
      <c r="E2" s="86"/>
      <c r="F2" s="85"/>
      <c r="G2" s="85"/>
      <c r="H2" s="85"/>
      <c r="I2" s="86"/>
      <c r="J2" s="85"/>
    </row>
    <row r="4" spans="2:10" s="87" customFormat="1" ht="22.5" x14ac:dyDescent="0.2">
      <c r="C4" s="76" t="s">
        <v>22</v>
      </c>
      <c r="D4" s="74" t="s">
        <v>144</v>
      </c>
      <c r="E4" s="54"/>
      <c r="F4" s="74" t="s">
        <v>140</v>
      </c>
      <c r="G4" s="74"/>
      <c r="H4" s="74" t="s">
        <v>143</v>
      </c>
      <c r="I4" s="54"/>
      <c r="J4" s="74" t="s">
        <v>141</v>
      </c>
    </row>
    <row r="5" spans="2:10" s="88" customFormat="1" x14ac:dyDescent="0.2">
      <c r="B5" s="74"/>
      <c r="C5" s="74"/>
      <c r="D5" s="21" t="s">
        <v>23</v>
      </c>
      <c r="E5" s="86"/>
      <c r="F5" s="21" t="s">
        <v>23</v>
      </c>
      <c r="G5" s="74"/>
      <c r="H5" s="21" t="s">
        <v>23</v>
      </c>
      <c r="I5" s="86"/>
      <c r="J5" s="21" t="s">
        <v>23</v>
      </c>
    </row>
    <row r="6" spans="2:10" s="87" customFormat="1" x14ac:dyDescent="0.2">
      <c r="B6" s="75"/>
      <c r="C6" s="76"/>
      <c r="D6" s="76"/>
      <c r="E6" s="76"/>
      <c r="F6" s="76"/>
      <c r="G6" s="76"/>
      <c r="H6" s="21"/>
      <c r="I6" s="89"/>
      <c r="J6" s="21"/>
    </row>
    <row r="7" spans="2:10" s="87" customFormat="1" x14ac:dyDescent="0.2">
      <c r="B7" s="75" t="s">
        <v>38</v>
      </c>
      <c r="C7" s="108" t="s">
        <v>80</v>
      </c>
      <c r="D7" s="21">
        <v>480228988623</v>
      </c>
      <c r="E7" s="108"/>
      <c r="F7" s="21">
        <v>370885413813</v>
      </c>
      <c r="G7" s="108"/>
      <c r="H7" s="21">
        <v>916474247162</v>
      </c>
      <c r="I7" s="89"/>
      <c r="J7" s="21">
        <v>677333205745</v>
      </c>
    </row>
    <row r="8" spans="2:10" s="90" customFormat="1" x14ac:dyDescent="0.2">
      <c r="B8" s="77" t="s">
        <v>93</v>
      </c>
      <c r="C8" s="109" t="s">
        <v>81</v>
      </c>
      <c r="D8" s="14">
        <v>467986127</v>
      </c>
      <c r="E8" s="109"/>
      <c r="F8" s="14">
        <v>716817841</v>
      </c>
      <c r="G8" s="109"/>
      <c r="H8" s="14">
        <v>712585578</v>
      </c>
      <c r="I8" s="89"/>
      <c r="J8" s="14">
        <v>1168009522</v>
      </c>
    </row>
    <row r="9" spans="2:10" s="90" customFormat="1" x14ac:dyDescent="0.2">
      <c r="B9" s="75" t="s">
        <v>39</v>
      </c>
      <c r="C9" s="76">
        <v>10</v>
      </c>
      <c r="D9" s="24">
        <f>D7-D8</f>
        <v>479761002496</v>
      </c>
      <c r="E9" s="76"/>
      <c r="F9" s="24">
        <v>370168595972</v>
      </c>
      <c r="G9" s="76"/>
      <c r="H9" s="24">
        <f>H7-H8</f>
        <v>915761661584</v>
      </c>
      <c r="I9" s="10"/>
      <c r="J9" s="24">
        <v>676165196223</v>
      </c>
    </row>
    <row r="10" spans="2:10" s="90" customFormat="1" x14ac:dyDescent="0.2">
      <c r="B10" s="77" t="s">
        <v>40</v>
      </c>
      <c r="C10" s="78">
        <v>11</v>
      </c>
      <c r="D10" s="14">
        <v>419664436084</v>
      </c>
      <c r="E10" s="78"/>
      <c r="F10" s="14">
        <v>313382401069</v>
      </c>
      <c r="G10" s="78"/>
      <c r="H10" s="14">
        <v>763981087250</v>
      </c>
      <c r="I10" s="10"/>
      <c r="J10" s="14">
        <v>551766893582</v>
      </c>
    </row>
    <row r="11" spans="2:10" s="90" customFormat="1" x14ac:dyDescent="0.2">
      <c r="B11" s="79" t="s">
        <v>52</v>
      </c>
      <c r="C11" s="76">
        <v>20</v>
      </c>
      <c r="D11" s="24">
        <f>D9-D10</f>
        <v>60096566412</v>
      </c>
      <c r="E11" s="76"/>
      <c r="F11" s="24">
        <v>56786194903</v>
      </c>
      <c r="G11" s="76"/>
      <c r="H11" s="24">
        <f>H9-H10</f>
        <v>151780574334</v>
      </c>
      <c r="I11" s="21"/>
      <c r="J11" s="24">
        <v>124398302641</v>
      </c>
    </row>
    <row r="12" spans="2:10" s="91" customFormat="1" x14ac:dyDescent="0.2">
      <c r="B12" s="77" t="s">
        <v>41</v>
      </c>
      <c r="C12" s="78">
        <v>21</v>
      </c>
      <c r="D12" s="14">
        <v>56095016590</v>
      </c>
      <c r="E12" s="78"/>
      <c r="F12" s="14">
        <v>96711465747</v>
      </c>
      <c r="G12" s="78"/>
      <c r="H12" s="14">
        <v>63009076217</v>
      </c>
      <c r="I12" s="14"/>
      <c r="J12" s="14">
        <v>100398036137</v>
      </c>
    </row>
    <row r="13" spans="2:10" s="91" customFormat="1" x14ac:dyDescent="0.2">
      <c r="B13" s="77" t="s">
        <v>42</v>
      </c>
      <c r="C13" s="78">
        <v>22</v>
      </c>
      <c r="D13" s="14">
        <v>47435928397</v>
      </c>
      <c r="E13" s="78"/>
      <c r="F13" s="14">
        <v>31920557044</v>
      </c>
      <c r="G13" s="78"/>
      <c r="H13" s="14">
        <v>81540763819</v>
      </c>
      <c r="I13" s="14"/>
      <c r="J13" s="14">
        <v>56584139547</v>
      </c>
    </row>
    <row r="14" spans="2:10" s="90" customFormat="1" x14ac:dyDescent="0.2">
      <c r="B14" s="104" t="s">
        <v>94</v>
      </c>
      <c r="C14" s="80">
        <v>23</v>
      </c>
      <c r="D14" s="81">
        <v>46074773303</v>
      </c>
      <c r="E14" s="80"/>
      <c r="F14" s="81">
        <v>33352621065</v>
      </c>
      <c r="G14" s="80"/>
      <c r="H14" s="81">
        <v>80000821786</v>
      </c>
      <c r="I14" s="21"/>
      <c r="J14" s="81">
        <v>54081283309</v>
      </c>
    </row>
    <row r="15" spans="2:10" s="91" customFormat="1" x14ac:dyDescent="0.2">
      <c r="B15" s="77" t="s">
        <v>43</v>
      </c>
      <c r="C15" s="78">
        <v>24</v>
      </c>
      <c r="D15" s="14">
        <v>8337759317</v>
      </c>
      <c r="E15" s="78"/>
      <c r="F15" s="14">
        <v>0</v>
      </c>
      <c r="G15" s="78"/>
      <c r="H15" s="14">
        <v>11467145775</v>
      </c>
      <c r="I15" s="14"/>
      <c r="J15" s="14">
        <v>116546903</v>
      </c>
    </row>
    <row r="16" spans="2:10" s="91" customFormat="1" x14ac:dyDescent="0.2">
      <c r="B16" s="77" t="s">
        <v>44</v>
      </c>
      <c r="C16" s="78">
        <v>25</v>
      </c>
      <c r="D16" s="14">
        <v>24722721641</v>
      </c>
      <c r="E16" s="78"/>
      <c r="F16" s="14">
        <v>15556661884</v>
      </c>
      <c r="G16" s="78"/>
      <c r="H16" s="14">
        <v>42693829269</v>
      </c>
      <c r="I16" s="14"/>
      <c r="J16" s="14">
        <v>28813142666</v>
      </c>
    </row>
    <row r="17" spans="2:10" s="91" customFormat="1" x14ac:dyDescent="0.2">
      <c r="B17" s="77" t="s">
        <v>45</v>
      </c>
      <c r="C17" s="78">
        <v>26</v>
      </c>
      <c r="D17" s="14">
        <v>42687520178</v>
      </c>
      <c r="E17" s="78"/>
      <c r="F17" s="14">
        <v>39972126458</v>
      </c>
      <c r="G17" s="78"/>
      <c r="H17" s="14">
        <v>78197178728</v>
      </c>
      <c r="I17" s="14"/>
      <c r="J17" s="14">
        <v>69508346520</v>
      </c>
    </row>
    <row r="18" spans="2:10" s="90" customFormat="1" x14ac:dyDescent="0.2">
      <c r="B18" s="75" t="s">
        <v>46</v>
      </c>
      <c r="C18" s="76">
        <v>30</v>
      </c>
      <c r="D18" s="24">
        <f>D11+D12-D13+D15-D16-D17</f>
        <v>9683172103</v>
      </c>
      <c r="E18" s="76"/>
      <c r="F18" s="24">
        <v>66048315264</v>
      </c>
      <c r="G18" s="76"/>
      <c r="H18" s="24">
        <f>H11+H12-H13+H15-H16-H17</f>
        <v>23825024510</v>
      </c>
      <c r="I18" s="21"/>
      <c r="J18" s="24">
        <v>70007256948</v>
      </c>
    </row>
    <row r="19" spans="2:10" s="91" customFormat="1" x14ac:dyDescent="0.2">
      <c r="B19" s="77" t="s">
        <v>47</v>
      </c>
      <c r="C19" s="78">
        <v>31</v>
      </c>
      <c r="D19" s="14">
        <v>13012338448</v>
      </c>
      <c r="E19" s="78"/>
      <c r="F19" s="14">
        <v>1957474931</v>
      </c>
      <c r="G19" s="78"/>
      <c r="H19" s="14">
        <v>13972545599</v>
      </c>
      <c r="I19" s="14"/>
      <c r="J19" s="14">
        <v>1962489865</v>
      </c>
    </row>
    <row r="20" spans="2:10" s="91" customFormat="1" x14ac:dyDescent="0.2">
      <c r="B20" s="77" t="s">
        <v>48</v>
      </c>
      <c r="C20" s="78">
        <v>32</v>
      </c>
      <c r="D20" s="14">
        <v>3967466691</v>
      </c>
      <c r="E20" s="78"/>
      <c r="F20" s="14">
        <v>727923969</v>
      </c>
      <c r="G20" s="78"/>
      <c r="H20" s="14">
        <v>7118166806</v>
      </c>
      <c r="I20" s="14"/>
      <c r="J20" s="14">
        <v>710430462</v>
      </c>
    </row>
    <row r="21" spans="2:10" s="90" customFormat="1" x14ac:dyDescent="0.2">
      <c r="B21" s="75" t="s">
        <v>95</v>
      </c>
      <c r="C21" s="76">
        <v>40</v>
      </c>
      <c r="D21" s="21">
        <f>D19-D20</f>
        <v>9044871757</v>
      </c>
      <c r="E21" s="76"/>
      <c r="F21" s="21">
        <v>1229550962</v>
      </c>
      <c r="G21" s="76"/>
      <c r="H21" s="21">
        <f>H19-H20</f>
        <v>6854378793</v>
      </c>
      <c r="I21" s="21"/>
      <c r="J21" s="21">
        <v>1252059403</v>
      </c>
    </row>
    <row r="22" spans="2:10" s="90" customFormat="1" x14ac:dyDescent="0.2">
      <c r="B22" s="75" t="s">
        <v>49</v>
      </c>
      <c r="C22" s="76">
        <v>50</v>
      </c>
      <c r="D22" s="24">
        <f>D18+D21</f>
        <v>18728043860</v>
      </c>
      <c r="E22" s="76"/>
      <c r="F22" s="24">
        <v>67277866226</v>
      </c>
      <c r="G22" s="76"/>
      <c r="H22" s="24">
        <f>H18+H21</f>
        <v>30679403303</v>
      </c>
      <c r="I22" s="21"/>
      <c r="J22" s="24">
        <v>71259316351</v>
      </c>
    </row>
    <row r="23" spans="2:10" s="91" customFormat="1" x14ac:dyDescent="0.2">
      <c r="B23" s="77" t="s">
        <v>50</v>
      </c>
      <c r="C23" s="78">
        <v>51</v>
      </c>
      <c r="D23" s="14">
        <v>1247082193</v>
      </c>
      <c r="E23" s="78"/>
      <c r="F23" s="14">
        <v>14938008914</v>
      </c>
      <c r="G23" s="78"/>
      <c r="H23" s="14">
        <v>4054225518</v>
      </c>
      <c r="I23" s="14"/>
      <c r="J23" s="14">
        <v>12337967334</v>
      </c>
    </row>
    <row r="24" spans="2:10" s="91" customFormat="1" x14ac:dyDescent="0.2">
      <c r="B24" s="77" t="s">
        <v>51</v>
      </c>
      <c r="C24" s="78">
        <v>52</v>
      </c>
      <c r="D24" s="14">
        <v>-1730996596</v>
      </c>
      <c r="E24" s="78"/>
      <c r="F24" s="14">
        <v>-454677354</v>
      </c>
      <c r="G24" s="78"/>
      <c r="H24" s="14">
        <v>-2307995461</v>
      </c>
      <c r="I24" s="14"/>
      <c r="J24" s="14">
        <v>-582678909</v>
      </c>
    </row>
    <row r="25" spans="2:10" s="90" customFormat="1" x14ac:dyDescent="0.2">
      <c r="B25" s="79" t="s">
        <v>96</v>
      </c>
      <c r="C25" s="82">
        <v>60</v>
      </c>
      <c r="D25" s="24">
        <f>D22-D23-D24</f>
        <v>19211958263</v>
      </c>
      <c r="E25" s="82"/>
      <c r="F25" s="24">
        <v>52794534666</v>
      </c>
      <c r="G25" s="82"/>
      <c r="H25" s="24">
        <f>H22-H23-H24</f>
        <v>28933173246</v>
      </c>
      <c r="I25" s="21"/>
      <c r="J25" s="83">
        <v>59504027926</v>
      </c>
    </row>
    <row r="26" spans="2:10" s="91" customFormat="1" x14ac:dyDescent="0.2">
      <c r="B26" s="77" t="s">
        <v>53</v>
      </c>
      <c r="C26" s="78">
        <v>61</v>
      </c>
      <c r="D26" s="14">
        <v>14310417708</v>
      </c>
      <c r="E26" s="78"/>
      <c r="F26" s="14">
        <v>54193070866</v>
      </c>
      <c r="G26" s="78"/>
      <c r="H26" s="14">
        <v>25238392320</v>
      </c>
      <c r="I26" s="14"/>
      <c r="J26" s="14">
        <v>59698159346</v>
      </c>
    </row>
    <row r="27" spans="2:10" s="91" customFormat="1" x14ac:dyDescent="0.2">
      <c r="B27" s="77" t="s">
        <v>54</v>
      </c>
      <c r="C27" s="78">
        <v>62</v>
      </c>
      <c r="D27" s="14">
        <v>4901540555</v>
      </c>
      <c r="E27" s="78"/>
      <c r="F27" s="14">
        <v>-1398536200</v>
      </c>
      <c r="G27" s="78"/>
      <c r="H27" s="14">
        <v>3694780926</v>
      </c>
      <c r="I27" s="14"/>
      <c r="J27" s="14">
        <v>-194131420</v>
      </c>
    </row>
    <row r="28" spans="2:10" s="91" customFormat="1" x14ac:dyDescent="0.2">
      <c r="B28" s="77" t="s">
        <v>97</v>
      </c>
      <c r="C28" s="78">
        <v>70</v>
      </c>
      <c r="D28" s="14">
        <v>286</v>
      </c>
      <c r="E28" s="78"/>
      <c r="F28" s="14">
        <v>1721</v>
      </c>
      <c r="G28" s="78"/>
      <c r="H28" s="14">
        <v>504</v>
      </c>
      <c r="I28" s="14"/>
      <c r="J28" s="14">
        <v>1990</v>
      </c>
    </row>
    <row r="29" spans="2:10" s="91" customFormat="1" x14ac:dyDescent="0.2">
      <c r="B29" s="77" t="s">
        <v>98</v>
      </c>
      <c r="C29" s="78">
        <v>71</v>
      </c>
      <c r="D29" s="14">
        <v>253</v>
      </c>
      <c r="E29" s="78"/>
      <c r="F29" s="14">
        <v>1721</v>
      </c>
      <c r="G29" s="78"/>
      <c r="H29" s="14">
        <v>446</v>
      </c>
      <c r="I29" s="14"/>
      <c r="J29" s="14">
        <v>1592</v>
      </c>
    </row>
    <row r="30" spans="2:10" s="91" customFormat="1" x14ac:dyDescent="0.2">
      <c r="H30" s="92"/>
      <c r="I30" s="92"/>
      <c r="J30" s="92"/>
    </row>
    <row r="31" spans="2:10" s="91" customFormat="1" x14ac:dyDescent="0.2">
      <c r="H31" s="92"/>
      <c r="I31" s="92"/>
      <c r="J31" s="92"/>
    </row>
    <row r="32" spans="2:10" x14ac:dyDescent="0.2">
      <c r="H32" s="92"/>
      <c r="J32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zoomScaleNormal="100" workbookViewId="0">
      <selection activeCell="J30" sqref="J30"/>
    </sheetView>
  </sheetViews>
  <sheetFormatPr defaultRowHeight="11.25" x14ac:dyDescent="0.2"/>
  <cols>
    <col min="1" max="1" width="2.875" style="95" customWidth="1"/>
    <col min="2" max="2" width="40.5" style="95" customWidth="1"/>
    <col min="3" max="3" width="6.625" style="95" customWidth="1"/>
    <col min="4" max="4" width="18.375" style="128" customWidth="1"/>
    <col min="5" max="5" width="2.625" style="125" customWidth="1"/>
    <col min="6" max="6" width="18.375" style="128" customWidth="1"/>
    <col min="7" max="16384" width="9" style="95"/>
  </cols>
  <sheetData>
    <row r="2" spans="2:6" x14ac:dyDescent="0.2">
      <c r="D2" s="123"/>
      <c r="E2" s="124"/>
      <c r="F2" s="123"/>
    </row>
    <row r="3" spans="2:6" x14ac:dyDescent="0.2">
      <c r="D3" s="115"/>
      <c r="F3" s="115"/>
    </row>
    <row r="4" spans="2:6" s="96" customFormat="1" ht="22.5" x14ac:dyDescent="0.2">
      <c r="C4" s="53" t="s">
        <v>22</v>
      </c>
      <c r="D4" s="74" t="s">
        <v>143</v>
      </c>
      <c r="E4" s="54"/>
      <c r="F4" s="74" t="s">
        <v>141</v>
      </c>
    </row>
    <row r="5" spans="2:6" s="96" customFormat="1" x14ac:dyDescent="0.2">
      <c r="B5" s="55"/>
      <c r="C5" s="56"/>
      <c r="D5" s="21" t="s">
        <v>23</v>
      </c>
      <c r="E5" s="126"/>
      <c r="F5" s="21" t="s">
        <v>23</v>
      </c>
    </row>
    <row r="6" spans="2:6" s="96" customFormat="1" x14ac:dyDescent="0.2">
      <c r="B6" s="55"/>
      <c r="C6" s="56"/>
      <c r="D6" s="127"/>
      <c r="E6" s="126"/>
      <c r="F6" s="127"/>
    </row>
    <row r="7" spans="2:6" s="96" customFormat="1" x14ac:dyDescent="0.2">
      <c r="B7" s="52" t="s">
        <v>55</v>
      </c>
      <c r="C7" s="49"/>
      <c r="D7" s="127"/>
      <c r="E7" s="126"/>
      <c r="F7" s="127"/>
    </row>
    <row r="8" spans="2:6" s="97" customFormat="1" x14ac:dyDescent="0.2">
      <c r="B8" s="52" t="s">
        <v>77</v>
      </c>
      <c r="C8" s="67" t="s">
        <v>80</v>
      </c>
      <c r="D8" s="5">
        <v>30679403303</v>
      </c>
      <c r="E8" s="126"/>
      <c r="F8" s="5">
        <v>71259316351</v>
      </c>
    </row>
    <row r="9" spans="2:6" s="107" customFormat="1" x14ac:dyDescent="0.2">
      <c r="B9" s="50" t="s">
        <v>56</v>
      </c>
      <c r="C9" s="105"/>
      <c r="D9" s="6"/>
      <c r="E9" s="106"/>
      <c r="F9" s="6"/>
    </row>
    <row r="10" spans="2:6" s="98" customFormat="1" x14ac:dyDescent="0.2">
      <c r="B10" s="50" t="s">
        <v>131</v>
      </c>
      <c r="C10" s="60" t="s">
        <v>81</v>
      </c>
      <c r="D10" s="6">
        <v>100629412897</v>
      </c>
      <c r="E10" s="94"/>
      <c r="F10" s="6">
        <v>73793634462</v>
      </c>
    </row>
    <row r="11" spans="2:6" s="98" customFormat="1" x14ac:dyDescent="0.2">
      <c r="B11" s="50" t="s">
        <v>145</v>
      </c>
      <c r="C11" s="60"/>
      <c r="D11" s="6"/>
      <c r="E11" s="94"/>
      <c r="F11" s="6">
        <v>0</v>
      </c>
    </row>
    <row r="12" spans="2:6" s="98" customFormat="1" x14ac:dyDescent="0.2">
      <c r="B12" s="50" t="s">
        <v>99</v>
      </c>
      <c r="C12" s="60" t="s">
        <v>82</v>
      </c>
      <c r="D12" s="6">
        <v>2371551770</v>
      </c>
      <c r="E12" s="4"/>
      <c r="F12" s="6">
        <v>12965344119</v>
      </c>
    </row>
    <row r="13" spans="2:6" s="98" customFormat="1" x14ac:dyDescent="0.2">
      <c r="B13" s="2" t="s">
        <v>132</v>
      </c>
      <c r="C13" s="60" t="s">
        <v>83</v>
      </c>
      <c r="D13" s="6">
        <v>335393703</v>
      </c>
      <c r="E13" s="4"/>
      <c r="F13" s="6">
        <v>412090052</v>
      </c>
    </row>
    <row r="14" spans="2:6" s="98" customFormat="1" x14ac:dyDescent="0.2">
      <c r="B14" s="2" t="s">
        <v>57</v>
      </c>
      <c r="C14" s="60" t="s">
        <v>84</v>
      </c>
      <c r="D14" s="6">
        <v>-79885513295</v>
      </c>
      <c r="E14" s="4"/>
      <c r="F14" s="6">
        <v>-98806250904</v>
      </c>
    </row>
    <row r="15" spans="2:6" s="98" customFormat="1" x14ac:dyDescent="0.2">
      <c r="B15" s="2" t="s">
        <v>58</v>
      </c>
      <c r="C15" s="60" t="s">
        <v>85</v>
      </c>
      <c r="D15" s="6">
        <v>80000821786</v>
      </c>
      <c r="E15" s="4"/>
      <c r="F15" s="6">
        <v>54081283309</v>
      </c>
    </row>
    <row r="16" spans="2:6" s="97" customFormat="1" ht="22.5" x14ac:dyDescent="0.2">
      <c r="B16" s="57" t="s">
        <v>133</v>
      </c>
      <c r="C16" s="68" t="s">
        <v>86</v>
      </c>
      <c r="D16" s="61">
        <v>134131070164</v>
      </c>
      <c r="E16" s="3"/>
      <c r="F16" s="61">
        <v>113705417389</v>
      </c>
    </row>
    <row r="17" spans="2:6" s="98" customFormat="1" x14ac:dyDescent="0.2">
      <c r="B17" s="50" t="s">
        <v>100</v>
      </c>
      <c r="C17" s="60" t="s">
        <v>87</v>
      </c>
      <c r="D17" s="6">
        <v>-280349310774</v>
      </c>
      <c r="E17" s="4"/>
      <c r="F17" s="6">
        <v>-1460473563</v>
      </c>
    </row>
    <row r="18" spans="2:6" s="98" customFormat="1" x14ac:dyDescent="0.2">
      <c r="B18" s="50" t="s">
        <v>101</v>
      </c>
      <c r="C18" s="48">
        <v>10</v>
      </c>
      <c r="D18" s="6">
        <v>-114678151839</v>
      </c>
      <c r="E18" s="4"/>
      <c r="F18" s="6">
        <v>12903067912</v>
      </c>
    </row>
    <row r="19" spans="2:6" s="98" customFormat="1" x14ac:dyDescent="0.2">
      <c r="B19" s="50" t="s">
        <v>102</v>
      </c>
      <c r="C19" s="48">
        <v>11</v>
      </c>
      <c r="D19" s="6">
        <v>-48500028368</v>
      </c>
      <c r="E19" s="4"/>
      <c r="F19" s="6">
        <v>-10673571977</v>
      </c>
    </row>
    <row r="20" spans="2:6" s="98" customFormat="1" x14ac:dyDescent="0.2">
      <c r="B20" s="50" t="s">
        <v>134</v>
      </c>
      <c r="C20" s="48">
        <v>12</v>
      </c>
      <c r="D20" s="6">
        <v>-1388182357</v>
      </c>
      <c r="E20" s="4"/>
      <c r="F20" s="6">
        <v>-11447603089</v>
      </c>
    </row>
    <row r="21" spans="2:6" s="98" customFormat="1" x14ac:dyDescent="0.2">
      <c r="B21" s="50" t="s">
        <v>135</v>
      </c>
      <c r="C21" s="48">
        <v>13</v>
      </c>
      <c r="D21" s="6">
        <v>63650000000</v>
      </c>
      <c r="E21" s="4"/>
      <c r="F21" s="6">
        <v>0</v>
      </c>
    </row>
    <row r="22" spans="2:6" s="98" customFormat="1" x14ac:dyDescent="0.2">
      <c r="B22" s="2" t="s">
        <v>59</v>
      </c>
      <c r="C22" s="48">
        <v>14</v>
      </c>
      <c r="D22" s="6">
        <v>-80589360529</v>
      </c>
      <c r="E22" s="4"/>
      <c r="F22" s="6">
        <v>-54986152469</v>
      </c>
    </row>
    <row r="23" spans="2:6" s="98" customFormat="1" x14ac:dyDescent="0.2">
      <c r="B23" s="50" t="s">
        <v>60</v>
      </c>
      <c r="C23" s="48">
        <v>15</v>
      </c>
      <c r="D23" s="6">
        <v>-4648747859</v>
      </c>
      <c r="E23" s="4"/>
      <c r="F23" s="6">
        <v>-4352980219</v>
      </c>
    </row>
    <row r="24" spans="2:6" s="98" customFormat="1" x14ac:dyDescent="0.2">
      <c r="B24" s="51" t="s">
        <v>61</v>
      </c>
      <c r="C24" s="62">
        <v>17</v>
      </c>
      <c r="D24" s="6">
        <v>-199336281</v>
      </c>
      <c r="E24" s="4"/>
      <c r="F24" s="6">
        <v>-353140541</v>
      </c>
    </row>
    <row r="25" spans="2:6" s="97" customFormat="1" x14ac:dyDescent="0.2">
      <c r="B25" s="57" t="s">
        <v>136</v>
      </c>
      <c r="C25" s="70">
        <v>20</v>
      </c>
      <c r="D25" s="61">
        <v>-332572047843</v>
      </c>
      <c r="E25" s="3"/>
      <c r="F25" s="61">
        <v>43334563443</v>
      </c>
    </row>
    <row r="26" spans="2:6" s="98" customFormat="1" x14ac:dyDescent="0.2">
      <c r="B26" s="50"/>
      <c r="C26" s="48"/>
      <c r="D26" s="6"/>
      <c r="E26" s="4"/>
      <c r="F26" s="6"/>
    </row>
    <row r="27" spans="2:6" s="97" customFormat="1" x14ac:dyDescent="0.2">
      <c r="B27" s="52" t="s">
        <v>62</v>
      </c>
      <c r="C27" s="49"/>
      <c r="D27" s="5"/>
      <c r="E27" s="3"/>
      <c r="F27" s="5"/>
    </row>
    <row r="28" spans="2:6" s="98" customFormat="1" ht="22.5" x14ac:dyDescent="0.2">
      <c r="B28" s="50" t="s">
        <v>63</v>
      </c>
      <c r="C28" s="48">
        <v>21</v>
      </c>
      <c r="D28" s="6">
        <v>-351151004317</v>
      </c>
      <c r="E28" s="4"/>
      <c r="F28" s="6">
        <v>-148926594243</v>
      </c>
    </row>
    <row r="29" spans="2:6" s="98" customFormat="1" ht="22.5" x14ac:dyDescent="0.2">
      <c r="B29" s="2" t="s">
        <v>64</v>
      </c>
      <c r="C29" s="48">
        <v>22</v>
      </c>
      <c r="D29" s="6">
        <v>19495409246</v>
      </c>
      <c r="E29" s="125"/>
      <c r="F29" s="6">
        <v>43266104600</v>
      </c>
    </row>
    <row r="30" spans="2:6" s="98" customFormat="1" x14ac:dyDescent="0.2">
      <c r="B30" s="2" t="s">
        <v>65</v>
      </c>
      <c r="C30" s="48">
        <v>23</v>
      </c>
      <c r="D30" s="6">
        <v>-4069053231</v>
      </c>
      <c r="E30" s="125"/>
      <c r="F30" s="6">
        <v>-43537400000</v>
      </c>
    </row>
    <row r="31" spans="2:6" x14ac:dyDescent="0.2">
      <c r="B31" s="2" t="s">
        <v>66</v>
      </c>
      <c r="C31" s="48">
        <v>24</v>
      </c>
      <c r="D31" s="6">
        <v>56388405000</v>
      </c>
      <c r="F31" s="6">
        <v>59400000000</v>
      </c>
    </row>
    <row r="32" spans="2:6" x14ac:dyDescent="0.2">
      <c r="B32" s="2" t="s">
        <v>67</v>
      </c>
      <c r="C32" s="48">
        <v>25</v>
      </c>
      <c r="D32" s="6">
        <v>-466317873243</v>
      </c>
      <c r="F32" s="6">
        <v>-91258107598</v>
      </c>
    </row>
    <row r="33" spans="2:6" x14ac:dyDescent="0.2">
      <c r="B33" s="50" t="s">
        <v>68</v>
      </c>
      <c r="C33" s="48">
        <v>26</v>
      </c>
      <c r="D33" s="6">
        <v>0</v>
      </c>
      <c r="F33" s="6">
        <v>-1341680988</v>
      </c>
    </row>
    <row r="34" spans="2:6" x14ac:dyDescent="0.2">
      <c r="B34" s="1" t="s">
        <v>69</v>
      </c>
      <c r="C34" s="62">
        <v>27</v>
      </c>
      <c r="D34" s="66">
        <v>2186829435</v>
      </c>
      <c r="F34" s="66">
        <v>1860251693</v>
      </c>
    </row>
    <row r="35" spans="2:6" s="96" customFormat="1" x14ac:dyDescent="0.2">
      <c r="B35" s="57" t="s">
        <v>78</v>
      </c>
      <c r="C35" s="70">
        <v>30</v>
      </c>
      <c r="D35" s="61">
        <v>-743467287110</v>
      </c>
      <c r="E35" s="126"/>
      <c r="F35" s="61">
        <v>-180537426536</v>
      </c>
    </row>
    <row r="36" spans="2:6" x14ac:dyDescent="0.2">
      <c r="B36" s="50"/>
      <c r="C36" s="48"/>
      <c r="D36" s="6"/>
      <c r="F36" s="6"/>
    </row>
    <row r="37" spans="2:6" s="96" customFormat="1" x14ac:dyDescent="0.2">
      <c r="B37" s="52" t="s">
        <v>70</v>
      </c>
      <c r="C37" s="49"/>
      <c r="D37" s="5"/>
      <c r="E37" s="126"/>
      <c r="F37" s="5"/>
    </row>
    <row r="38" spans="2:6" x14ac:dyDescent="0.2">
      <c r="B38" s="2" t="s">
        <v>71</v>
      </c>
      <c r="C38" s="48">
        <v>31</v>
      </c>
      <c r="D38" s="6">
        <v>195120000000</v>
      </c>
      <c r="F38" s="6">
        <v>106075200000</v>
      </c>
    </row>
    <row r="39" spans="2:6" x14ac:dyDescent="0.2">
      <c r="B39" s="50" t="s">
        <v>72</v>
      </c>
      <c r="C39" s="48">
        <v>33</v>
      </c>
      <c r="D39" s="6">
        <v>2352461707646</v>
      </c>
      <c r="F39" s="6">
        <v>1007169037512</v>
      </c>
    </row>
    <row r="40" spans="2:6" x14ac:dyDescent="0.2">
      <c r="B40" s="2" t="s">
        <v>73</v>
      </c>
      <c r="C40" s="48">
        <v>34</v>
      </c>
      <c r="D40" s="6">
        <v>-1425042475086</v>
      </c>
      <c r="F40" s="6">
        <v>-918420911171</v>
      </c>
    </row>
    <row r="41" spans="2:6" x14ac:dyDescent="0.2">
      <c r="B41" s="2" t="s">
        <v>74</v>
      </c>
      <c r="C41" s="48">
        <v>35</v>
      </c>
      <c r="D41" s="6">
        <v>-41392462633</v>
      </c>
      <c r="F41" s="6">
        <v>-27487416601</v>
      </c>
    </row>
    <row r="42" spans="2:6" x14ac:dyDescent="0.2">
      <c r="B42" s="1" t="s">
        <v>75</v>
      </c>
      <c r="C42" s="62">
        <v>36</v>
      </c>
      <c r="D42" s="66">
        <v>-2826632640</v>
      </c>
      <c r="F42" s="66">
        <v>-2861662800</v>
      </c>
    </row>
    <row r="43" spans="2:6" s="96" customFormat="1" x14ac:dyDescent="0.2">
      <c r="B43" s="57" t="s">
        <v>79</v>
      </c>
      <c r="C43" s="70">
        <v>40</v>
      </c>
      <c r="D43" s="61">
        <v>1078320137287</v>
      </c>
      <c r="E43" s="126"/>
      <c r="F43" s="61">
        <v>164474246940</v>
      </c>
    </row>
    <row r="44" spans="2:6" s="96" customFormat="1" x14ac:dyDescent="0.2">
      <c r="B44" s="57" t="s">
        <v>137</v>
      </c>
      <c r="C44" s="70">
        <v>50</v>
      </c>
      <c r="D44" s="61">
        <v>2280802334</v>
      </c>
      <c r="E44" s="126"/>
      <c r="F44" s="61">
        <v>27271383847</v>
      </c>
    </row>
    <row r="45" spans="2:6" s="96" customFormat="1" x14ac:dyDescent="0.2">
      <c r="B45" s="58" t="s">
        <v>138</v>
      </c>
      <c r="C45" s="69">
        <v>60</v>
      </c>
      <c r="D45" s="63">
        <v>307873206677</v>
      </c>
      <c r="E45" s="126"/>
      <c r="F45" s="63">
        <v>154838423715</v>
      </c>
    </row>
    <row r="46" spans="2:6" s="96" customFormat="1" x14ac:dyDescent="0.2">
      <c r="B46" s="71" t="s">
        <v>76</v>
      </c>
      <c r="C46" s="72">
        <v>61</v>
      </c>
      <c r="D46" s="64">
        <v>-207207684</v>
      </c>
      <c r="E46" s="126"/>
      <c r="F46" s="64">
        <v>-24854740</v>
      </c>
    </row>
    <row r="47" spans="2:6" s="96" customFormat="1" ht="12" thickBot="1" x14ac:dyDescent="0.25">
      <c r="B47" s="59" t="s">
        <v>139</v>
      </c>
      <c r="C47" s="73">
        <v>70</v>
      </c>
      <c r="D47" s="65">
        <v>309946801327</v>
      </c>
      <c r="E47" s="126"/>
      <c r="F47" s="65">
        <v>182084952822</v>
      </c>
    </row>
    <row r="48" spans="2:6" ht="12" thickTop="1" x14ac:dyDescent="0.2">
      <c r="D48" s="125">
        <f>D47-BS!D8</f>
        <v>0</v>
      </c>
      <c r="F48" s="1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2021-11-02T10:01:25Z</dcterms:modified>
</cp:coreProperties>
</file>